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219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<sst xmlns="http://schemas.openxmlformats.org/spreadsheetml/2006/main" count="33">
  <si>
    <t>2017年全县一般公共预算收入决算表</t>
  </si>
  <si>
    <t xml:space="preserve">单位:万元 </t>
  </si>
  <si>
    <t>项  目</t>
  </si>
  <si>
    <t>年初预算数</t>
  </si>
  <si>
    <t>决算数</t>
  </si>
  <si>
    <t>比上年增长%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</si>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</sst>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0" borderId="0"/>
    <xf numFmtId="0" fontId="12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1" fillId="0" borderId="1" xfId="5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" xfId="43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千位分隔[0]_预算内月报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&#20915;&#31639;&#25253;&#34920;\&#20915;&#31639;&#25253;&#34920;\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 refreshError="1"/>
      <sheetData sheetId="1" refreshError="1"/>
      <sheetData sheetId="2" refreshError="1"/>
      <sheetData sheetId="3" refreshError="1">
        <row r="6">
          <cell r="C6">
            <v>77335</v>
          </cell>
        </row>
        <row r="7">
          <cell r="C7">
            <v>17787</v>
          </cell>
        </row>
        <row r="74">
          <cell r="C74">
            <v>6323</v>
          </cell>
        </row>
        <row r="86">
          <cell r="C86">
            <v>6246</v>
          </cell>
        </row>
        <row r="270">
          <cell r="C270">
            <v>1314</v>
          </cell>
        </row>
        <row r="276">
          <cell r="C276">
            <v>19</v>
          </cell>
        </row>
        <row r="280">
          <cell r="C280">
            <v>1866</v>
          </cell>
        </row>
        <row r="294">
          <cell r="C294">
            <v>1567</v>
          </cell>
        </row>
        <row r="303">
          <cell r="C303">
            <v>854</v>
          </cell>
        </row>
        <row r="309">
          <cell r="C309">
            <v>2791</v>
          </cell>
        </row>
        <row r="318">
          <cell r="C318">
            <v>13750</v>
          </cell>
        </row>
        <row r="327">
          <cell r="C327">
            <v>560</v>
          </cell>
        </row>
        <row r="347">
          <cell r="C347">
            <v>20144</v>
          </cell>
        </row>
        <row r="351">
          <cell r="C351">
            <v>3540</v>
          </cell>
        </row>
        <row r="354">
          <cell r="C354">
            <v>574</v>
          </cell>
        </row>
        <row r="357">
          <cell r="C357">
            <v>0</v>
          </cell>
        </row>
        <row r="358">
          <cell r="C358">
            <v>33405</v>
          </cell>
        </row>
        <row r="359">
          <cell r="C359">
            <v>2484</v>
          </cell>
        </row>
        <row r="388">
          <cell r="C388">
            <v>4031</v>
          </cell>
        </row>
        <row r="693">
          <cell r="C693">
            <v>4522</v>
          </cell>
        </row>
        <row r="744">
          <cell r="C744">
            <v>10551</v>
          </cell>
        </row>
        <row r="784">
          <cell r="C784">
            <v>832</v>
          </cell>
        </row>
        <row r="787">
          <cell r="C787">
            <v>254</v>
          </cell>
        </row>
        <row r="793">
          <cell r="C793">
            <v>10731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topLeftCell="A4" workbookViewId="0">
      <selection activeCell="D8" sqref="D8"/>
    </sheetView>
  </sheetViews>
  <sheetFormatPr defaultColWidth="9" defaultRowHeight="14.25" outlineLevelCol="4"/>
  <cols>
    <col min="1" max="1" width="30.375" style="1" customWidth="1"/>
    <col min="2" max="2" width="12.375" style="1" customWidth="1"/>
    <col min="3" max="3" width="13.875" style="1" customWidth="1"/>
    <col min="4" max="4" width="14.375" style="1" customWidth="1"/>
    <col min="5" max="5" width="9" style="1" hidden="1" customWidth="1"/>
    <col min="6" max="16384" width="9" style="1"/>
  </cols>
  <sheetData>
    <row r="1" s="1" customFormat="1" ht="22.5" spans="1:4">
      <c r="A1" s="2" t="s">
        <v>0</v>
      </c>
      <c r="B1" s="2"/>
      <c r="C1" s="2"/>
      <c r="D1" s="2"/>
    </row>
    <row r="2" s="1" customFormat="1" ht="20.25" spans="1:4">
      <c r="A2" s="3"/>
      <c r="B2" s="3"/>
      <c r="C2" s="4" t="s">
        <v>1</v>
      </c>
      <c r="D2" s="4"/>
    </row>
    <row r="3" s="1" customFormat="1" ht="21" customHeight="1" spans="1:4">
      <c r="A3" s="5" t="s">
        <v>2</v>
      </c>
      <c r="B3" s="6" t="s">
        <v>3</v>
      </c>
      <c r="C3" s="5" t="s">
        <v>4</v>
      </c>
      <c r="D3" s="6" t="s">
        <v>5</v>
      </c>
    </row>
    <row r="4" s="1" customFormat="1" ht="21" customHeight="1" spans="1:5">
      <c r="A4" s="7" t="s">
        <v>6</v>
      </c>
      <c r="B4" s="8">
        <f>SUM(B5:B20)</f>
        <v>84688</v>
      </c>
      <c r="C4" s="8">
        <f>SUM(C5:C20)</f>
        <v>85268</v>
      </c>
      <c r="D4" s="9">
        <f t="shared" ref="D4:D7" si="0">C4/E4*100-100</f>
        <v>10.2579685782634</v>
      </c>
      <c r="E4" s="1">
        <f>'[1]L01'!$C$6</f>
        <v>77335</v>
      </c>
    </row>
    <row r="5" s="1" customFormat="1" ht="21" customHeight="1" spans="1:5">
      <c r="A5" s="10" t="s">
        <v>7</v>
      </c>
      <c r="B5" s="11">
        <v>24987</v>
      </c>
      <c r="C5" s="12">
        <v>23747</v>
      </c>
      <c r="D5" s="9">
        <f t="shared" si="0"/>
        <v>33.5076179232023</v>
      </c>
      <c r="E5" s="1">
        <f>'[1]L01'!$C$7</f>
        <v>17787</v>
      </c>
    </row>
    <row r="6" s="1" customFormat="1" ht="21" customHeight="1" spans="1:5">
      <c r="A6" s="10" t="s">
        <v>8</v>
      </c>
      <c r="B6" s="11"/>
      <c r="C6" s="12">
        <v>-2</v>
      </c>
      <c r="D6" s="9">
        <f t="shared" si="0"/>
        <v>-100.031630555116</v>
      </c>
      <c r="E6" s="1">
        <f>'[1]L01'!$C$74</f>
        <v>6323</v>
      </c>
    </row>
    <row r="7" s="1" customFormat="1" ht="21" customHeight="1" spans="1:5">
      <c r="A7" s="10" t="s">
        <v>9</v>
      </c>
      <c r="B7" s="11">
        <v>6934</v>
      </c>
      <c r="C7" s="12">
        <v>7544</v>
      </c>
      <c r="D7" s="9">
        <f t="shared" si="0"/>
        <v>20.7813000320205</v>
      </c>
      <c r="E7" s="1">
        <f>'[1]L01'!$C$86</f>
        <v>6246</v>
      </c>
    </row>
    <row r="8" s="1" customFormat="1" ht="21" customHeight="1" spans="1:4">
      <c r="A8" s="10" t="s">
        <v>10</v>
      </c>
      <c r="B8" s="11"/>
      <c r="C8" s="12">
        <v>0</v>
      </c>
      <c r="D8" s="9"/>
    </row>
    <row r="9" s="1" customFormat="1" ht="21" customHeight="1" spans="1:5">
      <c r="A9" s="10" t="s">
        <v>11</v>
      </c>
      <c r="B9" s="11">
        <v>1491</v>
      </c>
      <c r="C9" s="12">
        <v>1167</v>
      </c>
      <c r="D9" s="9">
        <f t="shared" ref="D9:D19" si="1">C9/E9*100-100</f>
        <v>-11.1872146118721</v>
      </c>
      <c r="E9" s="1">
        <f>'[1]L01'!$C$270</f>
        <v>1314</v>
      </c>
    </row>
    <row r="10" s="1" customFormat="1" ht="21" customHeight="1" spans="1:5">
      <c r="A10" s="10" t="s">
        <v>12</v>
      </c>
      <c r="B10" s="11">
        <v>21</v>
      </c>
      <c r="C10" s="12">
        <v>21</v>
      </c>
      <c r="D10" s="9">
        <f t="shared" si="1"/>
        <v>10.5263157894737</v>
      </c>
      <c r="E10" s="1">
        <f>'[1]L01'!$C$276</f>
        <v>19</v>
      </c>
    </row>
    <row r="11" s="1" customFormat="1" ht="21" customHeight="1" spans="1:5">
      <c r="A11" s="10" t="s">
        <v>13</v>
      </c>
      <c r="B11" s="11">
        <v>2110</v>
      </c>
      <c r="C11" s="12">
        <v>2474</v>
      </c>
      <c r="D11" s="9">
        <f t="shared" si="1"/>
        <v>32.583065380493</v>
      </c>
      <c r="E11" s="1">
        <f>'[1]L01'!$C$280</f>
        <v>1866</v>
      </c>
    </row>
    <row r="12" s="1" customFormat="1" ht="21" customHeight="1" spans="1:5">
      <c r="A12" s="10" t="s">
        <v>14</v>
      </c>
      <c r="B12" s="11">
        <v>1850</v>
      </c>
      <c r="C12" s="12">
        <v>1228</v>
      </c>
      <c r="D12" s="9">
        <f t="shared" si="1"/>
        <v>-21.6336949585195</v>
      </c>
      <c r="E12" s="1">
        <f>'[1]L01'!$C$294</f>
        <v>1567</v>
      </c>
    </row>
    <row r="13" s="1" customFormat="1" ht="21" customHeight="1" spans="1:5">
      <c r="A13" s="10" t="s">
        <v>15</v>
      </c>
      <c r="B13" s="11">
        <v>945</v>
      </c>
      <c r="C13" s="12">
        <v>642</v>
      </c>
      <c r="D13" s="9">
        <f t="shared" si="1"/>
        <v>-24.824355971897</v>
      </c>
      <c r="E13" s="1">
        <f>'[1]L01'!$C$303</f>
        <v>854</v>
      </c>
    </row>
    <row r="14" s="1" customFormat="1" ht="21" customHeight="1" spans="1:5">
      <c r="A14" s="10" t="s">
        <v>16</v>
      </c>
      <c r="B14" s="11">
        <v>3200</v>
      </c>
      <c r="C14" s="12">
        <v>3445</v>
      </c>
      <c r="D14" s="9">
        <f t="shared" si="1"/>
        <v>23.4324614833393</v>
      </c>
      <c r="E14" s="1">
        <f>'[1]L01'!$C$309</f>
        <v>2791</v>
      </c>
    </row>
    <row r="15" s="1" customFormat="1" ht="21" customHeight="1" spans="1:5">
      <c r="A15" s="10" t="s">
        <v>17</v>
      </c>
      <c r="B15" s="11">
        <v>15360</v>
      </c>
      <c r="C15" s="12">
        <v>11080</v>
      </c>
      <c r="D15" s="9">
        <f t="shared" si="1"/>
        <v>-19.4181818181818</v>
      </c>
      <c r="E15" s="1">
        <f>'[1]L01'!$C$318</f>
        <v>13750</v>
      </c>
    </row>
    <row r="16" s="1" customFormat="1" ht="21" customHeight="1" spans="1:5">
      <c r="A16" s="10" t="s">
        <v>18</v>
      </c>
      <c r="B16" s="11">
        <v>670</v>
      </c>
      <c r="C16" s="12">
        <v>709</v>
      </c>
      <c r="D16" s="9">
        <f t="shared" si="1"/>
        <v>26.6071428571428</v>
      </c>
      <c r="E16" s="1">
        <f>'[1]L01'!$C$327</f>
        <v>560</v>
      </c>
    </row>
    <row r="17" s="1" customFormat="1" ht="21" customHeight="1" spans="1:5">
      <c r="A17" s="10" t="s">
        <v>19</v>
      </c>
      <c r="B17" s="11">
        <v>22460</v>
      </c>
      <c r="C17" s="12">
        <v>23234</v>
      </c>
      <c r="D17" s="9">
        <f t="shared" si="1"/>
        <v>15.3395552025417</v>
      </c>
      <c r="E17" s="1">
        <f>'[1]L01'!$C$347</f>
        <v>20144</v>
      </c>
    </row>
    <row r="18" s="1" customFormat="1" ht="21" customHeight="1" spans="1:5">
      <c r="A18" s="10" t="s">
        <v>20</v>
      </c>
      <c r="B18" s="11">
        <v>3980</v>
      </c>
      <c r="C18" s="13">
        <v>9750</v>
      </c>
      <c r="D18" s="9">
        <f t="shared" si="1"/>
        <v>175.423728813559</v>
      </c>
      <c r="E18" s="1">
        <f>'[1]L01'!$C$351</f>
        <v>3540</v>
      </c>
    </row>
    <row r="19" s="1" customFormat="1" ht="21" customHeight="1" spans="1:5">
      <c r="A19" s="10" t="s">
        <v>21</v>
      </c>
      <c r="B19" s="11">
        <v>680</v>
      </c>
      <c r="C19" s="12">
        <v>229</v>
      </c>
      <c r="D19" s="9">
        <f t="shared" si="1"/>
        <v>-60.1045296167247</v>
      </c>
      <c r="E19" s="1">
        <f>'[1]L01'!$C$354</f>
        <v>574</v>
      </c>
    </row>
    <row r="20" s="1" customFormat="1" ht="21" customHeight="1" spans="1:5">
      <c r="A20" s="10" t="s">
        <v>22</v>
      </c>
      <c r="B20" s="11"/>
      <c r="C20" s="12"/>
      <c r="D20" s="9"/>
      <c r="E20" s="1">
        <f>'[1]L01'!$C$357</f>
        <v>0</v>
      </c>
    </row>
    <row r="21" s="1" customFormat="1" ht="21" customHeight="1" spans="1:5">
      <c r="A21" s="7" t="s">
        <v>23</v>
      </c>
      <c r="B21" s="8">
        <f>SUM(B22:B29)</f>
        <v>36080</v>
      </c>
      <c r="C21" s="8">
        <f>SUM(C22:C29)</f>
        <v>39970</v>
      </c>
      <c r="D21" s="9">
        <f t="shared" ref="D21:D24" si="2">C21/E21*100-100</f>
        <v>19.6527465948211</v>
      </c>
      <c r="E21" s="1">
        <f>'[1]L01'!$C$358</f>
        <v>33405</v>
      </c>
    </row>
    <row r="22" s="1" customFormat="1" ht="21" customHeight="1" spans="1:5">
      <c r="A22" s="10" t="s">
        <v>24</v>
      </c>
      <c r="B22" s="11">
        <v>2680</v>
      </c>
      <c r="C22" s="12">
        <v>6761</v>
      </c>
      <c r="D22" s="9">
        <f t="shared" si="2"/>
        <v>172.181964573269</v>
      </c>
      <c r="E22" s="1">
        <f>'[1]L01'!$C$359</f>
        <v>2484</v>
      </c>
    </row>
    <row r="23" s="1" customFormat="1" ht="21" customHeight="1" spans="1:5">
      <c r="A23" s="10" t="s">
        <v>25</v>
      </c>
      <c r="B23" s="11">
        <v>4355</v>
      </c>
      <c r="C23" s="12">
        <v>18304</v>
      </c>
      <c r="D23" s="9">
        <f t="shared" si="2"/>
        <v>354.080873232449</v>
      </c>
      <c r="E23" s="1">
        <f>'[1]L01'!$C$388</f>
        <v>4031</v>
      </c>
    </row>
    <row r="24" s="1" customFormat="1" ht="21" customHeight="1" spans="1:5">
      <c r="A24" s="10" t="s">
        <v>26</v>
      </c>
      <c r="B24" s="11">
        <v>4860</v>
      </c>
      <c r="C24" s="14">
        <v>7772</v>
      </c>
      <c r="D24" s="9">
        <f t="shared" si="2"/>
        <v>71.8708536045997</v>
      </c>
      <c r="E24" s="1">
        <f>'[1]L01'!$C$693</f>
        <v>4522</v>
      </c>
    </row>
    <row r="25" s="1" customFormat="1" ht="21" customHeight="1" spans="1:4">
      <c r="A25" s="10" t="s">
        <v>27</v>
      </c>
      <c r="B25" s="11"/>
      <c r="C25" s="13"/>
      <c r="D25" s="9"/>
    </row>
    <row r="26" s="1" customFormat="1" ht="21" customHeight="1" spans="1:5">
      <c r="A26" s="10" t="s">
        <v>28</v>
      </c>
      <c r="B26" s="11">
        <v>11400</v>
      </c>
      <c r="C26" s="13">
        <v>5256</v>
      </c>
      <c r="D26" s="9">
        <f t="shared" ref="D26:D30" si="3">C26/E26*100-100</f>
        <v>-50.1848166050611</v>
      </c>
      <c r="E26" s="1">
        <f>'[1]L01'!$C$744</f>
        <v>10551</v>
      </c>
    </row>
    <row r="27" s="1" customFormat="1" ht="21" customHeight="1" spans="1:5">
      <c r="A27" s="10" t="s">
        <v>29</v>
      </c>
      <c r="B27" s="11">
        <v>915</v>
      </c>
      <c r="C27" s="15">
        <v>647</v>
      </c>
      <c r="D27" s="9">
        <f t="shared" si="3"/>
        <v>-22.2355769230769</v>
      </c>
      <c r="E27" s="1">
        <f>'[1]L01'!$C$784</f>
        <v>832</v>
      </c>
    </row>
    <row r="28" s="1" customFormat="1" ht="21" customHeight="1" spans="1:5">
      <c r="A28" s="10" t="s">
        <v>30</v>
      </c>
      <c r="B28" s="11">
        <v>280</v>
      </c>
      <c r="C28" s="15">
        <v>945</v>
      </c>
      <c r="D28" s="9">
        <f t="shared" si="3"/>
        <v>272.047244094488</v>
      </c>
      <c r="E28" s="1">
        <f>'[1]L01'!$C$787</f>
        <v>254</v>
      </c>
    </row>
    <row r="29" s="1" customFormat="1" ht="21" customHeight="1" spans="1:5">
      <c r="A29" s="10" t="s">
        <v>31</v>
      </c>
      <c r="B29" s="11">
        <v>11590</v>
      </c>
      <c r="C29" s="15">
        <v>285</v>
      </c>
      <c r="D29" s="9">
        <f t="shared" si="3"/>
        <v>-97.3441431367067</v>
      </c>
      <c r="E29" s="1">
        <f>'[1]L01'!$C$793</f>
        <v>10731</v>
      </c>
    </row>
    <row r="30" s="1" customFormat="1" ht="21" customHeight="1" spans="1:5">
      <c r="A30" s="16" t="s">
        <v>32</v>
      </c>
      <c r="B30" s="8">
        <f>SUM(B21,B4,)</f>
        <v>120768</v>
      </c>
      <c r="C30" s="8">
        <f>SUM(C21,C4,)</f>
        <v>125238</v>
      </c>
      <c r="D30" s="9">
        <f t="shared" si="3"/>
        <v>13.0919270363012</v>
      </c>
      <c r="E30" s="1">
        <f>E4+E21</f>
        <v>110740</v>
      </c>
    </row>
  </sheetData>
  <mergeCells count="2">
    <mergeCell ref="A1:D1"/>
    <mergeCell ref="C2:D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lyczljy</dc:creator>
  <cp:lastModifiedBy>小猪爸</cp:lastModifiedBy>
  <dcterms:created xsi:type="dcterms:W3CDTF">2019-01-25T08:38:34Z</dcterms:created>
  <dcterms:modified xsi:type="dcterms:W3CDTF">2019-01-25T08:39:33Z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